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20" windowHeight="7500" activeTab="0"/>
  </bookViews>
  <sheets>
    <sheet name="Precios_MAR" sheetId="1" r:id="rId1"/>
    <sheet name="LOPD" sheetId="2" r:id="rId2"/>
  </sheets>
  <definedNames>
    <definedName name="_xlnm.Print_Titles" localSheetId="1">'LOPD'!$1:$14</definedName>
    <definedName name="_xlnm.Print_Titles" localSheetId="0">'Precios_MAR'!$1:$13</definedName>
  </definedNames>
  <calcPr fullCalcOnLoad="1"/>
</workbook>
</file>

<file path=xl/sharedStrings.xml><?xml version="1.0" encoding="utf-8"?>
<sst xmlns="http://schemas.openxmlformats.org/spreadsheetml/2006/main" count="115" uniqueCount="79">
  <si>
    <t>Rhenus Logistics S.A.U.   BO KALERO Z.P. ZAD II MANZ 1   ES-4898O SANTURCE (VIZCAYA)</t>
  </si>
  <si>
    <t>Attn. Alejandro</t>
  </si>
  <si>
    <t xml:space="preserve">PAMPLONA 22 </t>
  </si>
  <si>
    <t>Responsable Comercial</t>
  </si>
  <si>
    <t>26007-LOGROÑO</t>
  </si>
  <si>
    <t xml:space="preserve">Oferta Marítima ELCLC43245AA13 </t>
  </si>
  <si>
    <t>Bilbao a,  6 de Febrero de 2013</t>
  </si>
  <si>
    <t>Exportación LCL</t>
  </si>
  <si>
    <t>Oferta realizada por Leyre Martin Lopez</t>
  </si>
  <si>
    <t>Puerto Origen BARCELONA</t>
  </si>
  <si>
    <t>Incoterm CFR</t>
  </si>
  <si>
    <t>FLETE MARÍTIMO            ALL-IN</t>
  </si>
  <si>
    <t xml:space="preserve">Fletes                 </t>
  </si>
  <si>
    <t>Serv</t>
  </si>
  <si>
    <t>T/T Est</t>
  </si>
  <si>
    <t>Flete To/M3</t>
  </si>
  <si>
    <t xml:space="preserve">PH-MANILA              </t>
  </si>
  <si>
    <t>32 Días</t>
  </si>
  <si>
    <t>GASTOS SALIDA</t>
  </si>
  <si>
    <t>MANIPULACIÓN EN ESPAÑA</t>
  </si>
  <si>
    <t>DOCUMENTACION B/L.</t>
  </si>
  <si>
    <t>x Embarque</t>
  </si>
  <si>
    <t>I.S.P.S</t>
  </si>
  <si>
    <t>x M3.</t>
  </si>
  <si>
    <t>TARIFA T-3</t>
  </si>
  <si>
    <t>x Tonelada</t>
  </si>
  <si>
    <t>SRC</t>
  </si>
  <si>
    <t>x Envió</t>
  </si>
  <si>
    <t>QUEBRANTO BANCARIO</t>
  </si>
  <si>
    <t xml:space="preserve"> S/Flete</t>
  </si>
  <si>
    <t>DESPACHO ADUANAS</t>
  </si>
  <si>
    <t>RECOGIDA</t>
  </si>
  <si>
    <t>Observaciones</t>
  </si>
  <si>
    <t>Responsables Tráfico</t>
  </si>
  <si>
    <t>Validez de la Oferta</t>
  </si>
  <si>
    <t>Del 06-02-2013 Al 28-02-2013</t>
  </si>
  <si>
    <t>Forma de Pago Servicios</t>
  </si>
  <si>
    <t>CONTADO</t>
  </si>
  <si>
    <t>Esta oferta no será válida sin su expresa aceptación en un plazo de 30 días</t>
  </si>
  <si>
    <t>Conforme con las condiciones, aceptamos la presente oferta</t>
  </si>
  <si>
    <t>Firma                                                                                                                                                                                                                                      Sello</t>
  </si>
  <si>
    <t>RHENUS LOGISTICS S.A.U.                           .</t>
  </si>
  <si>
    <t>Sin Comercial Asignado.</t>
  </si>
  <si>
    <t>E-mail</t>
  </si>
  <si>
    <t>.</t>
  </si>
  <si>
    <t>Teléfono</t>
  </si>
  <si>
    <t xml:space="preserve"> </t>
  </si>
  <si>
    <t>Cláusula sobre la Ley de Protección de Datos</t>
  </si>
  <si>
    <t>A los efectos de la Ley Orgánica 15/1999,  de Protección de Datos de Carácter Personal, Rhenus Logistics, S. A.U. le informa de que los datos de carácter</t>
  </si>
  <si>
    <t xml:space="preserve">personal facilitados a nuestra compañía, así como cualesquiera otros que sean facilitados a lo largo de la  relación comercial con la misma, han sido </t>
  </si>
  <si>
    <t>integrados en un fichero de su titularidad debidamente inscrito en el Registro de la Agencia Española de Protección de Datos.</t>
  </si>
  <si>
    <t xml:space="preserve"> El fichero tiene como finalidad :</t>
  </si>
  <si>
    <t xml:space="preserve">(i) permitir  y  facilitar  el  Cumplimiento  de  la  relación comercial existente  </t>
  </si>
  <si>
    <t>(ii) identificar a clientes y potenciales clientes</t>
  </si>
  <si>
    <t>(iii) y enviar al interesado información sobre Rhenus Logistics, S.A. tanto corporativa como comercial, que pueda ser de su interés.</t>
  </si>
  <si>
    <t xml:space="preserve">El interesado autoriza de forma expresa al tratamiento de sus datos personales con dichas finalidades, así como su posible cesión a otras sociedades del </t>
  </si>
  <si>
    <t>grupo.</t>
  </si>
  <si>
    <t>(__) NO deseo recibir información sobre Rhenus Logistics, S.A.U. tanto corporativa como comercial.</t>
  </si>
  <si>
    <t xml:space="preserve">Igualmente, le informamos de que,  en todo caso,  Vd. podrá en cualquier momento ejercitar los derechos de acceso, rectificación,  cancelación y oposición, </t>
  </si>
  <si>
    <t xml:space="preserve">que legalmente le corresponden,  mediante carta a la dirección indicada anteriormente, a la atención del Departamento Jurídico de la Compañía, identificada </t>
  </si>
  <si>
    <t>con la referencia "Protección de Datos“, o mediante el envío de un correo electrónico a la siguiente dirección:</t>
  </si>
  <si>
    <t xml:space="preserve">                                 #--  proteccion.datos@es.rhenus.com  --#</t>
  </si>
  <si>
    <t>En concreto, dichos escritos deben incluir:</t>
  </si>
  <si>
    <t xml:space="preserve">Del mismo  modo,  agradeceríamos que en caso de que alguno  de  los datos aquí incluidos  fuera  erróneo,  nos  lo comunique para la pronta corrección y </t>
  </si>
  <si>
    <t>mantenimiento de la adecuada Calidad de los Datos,  en  cumplimiento  con el Art. 4 de la Ley Orgánica 15/1999, de Protección de Datos.</t>
  </si>
  <si>
    <t xml:space="preserve">    ---------------------------------------------------------------------------------------------------</t>
  </si>
  <si>
    <t xml:space="preserve">         Fdo. D. /Dña. (Indicar Nombre) :                              con DNI :        </t>
  </si>
  <si>
    <t>ALEJANDRO RODRIGUEZ ABESAMIS    (C43245/00)</t>
  </si>
  <si>
    <t xml:space="preserve">     18,00 $ </t>
  </si>
  <si>
    <t xml:space="preserve">       35,00  €</t>
  </si>
  <si>
    <t>/Tonelada  O   15,00  €/M3</t>
  </si>
  <si>
    <t xml:space="preserve">       55,00  €</t>
  </si>
  <si>
    <t xml:space="preserve">        1,50  €</t>
  </si>
  <si>
    <t xml:space="preserve">        3,96  €</t>
  </si>
  <si>
    <t xml:space="preserve">        4,50  €</t>
  </si>
  <si>
    <t>Seguro 0,35% sobre 110% valor mercancia, mínimo 25 €</t>
  </si>
  <si>
    <t xml:space="preserve">   30,00  €</t>
  </si>
  <si>
    <t xml:space="preserve">   290,00  €</t>
  </si>
  <si>
    <t>CONDICIONES GENERALES.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</si>
</sst>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6"/>
      <color indexed="54"/>
      <name val="Arial"/>
      <family val="0"/>
    </font>
    <font>
      <sz val="12"/>
      <color indexed="54"/>
      <name val="Trade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4" fontId="20" fillId="33" borderId="0" xfId="0" applyNumberFormat="1" applyFont="1" applyFill="1" applyAlignment="1">
      <alignment vertical="center"/>
    </xf>
    <xf numFmtId="4" fontId="21" fillId="33" borderId="0" xfId="0" applyNumberFormat="1" applyFont="1" applyFill="1" applyAlignment="1">
      <alignment vertical="center"/>
    </xf>
    <xf numFmtId="4" fontId="22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4" fontId="24" fillId="33" borderId="0" xfId="0" applyNumberFormat="1" applyFont="1" applyFill="1" applyAlignment="1">
      <alignment vertical="center"/>
    </xf>
    <xf numFmtId="4" fontId="25" fillId="33" borderId="0" xfId="0" applyNumberFormat="1" applyFont="1" applyFill="1" applyAlignment="1">
      <alignment vertical="center"/>
    </xf>
    <xf numFmtId="0" fontId="26" fillId="33" borderId="0" xfId="0" applyFont="1" applyFill="1" applyAlignment="1">
      <alignment vertic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 horizontal="justify" vertical="center"/>
    </xf>
    <xf numFmtId="0" fontId="19" fillId="33" borderId="0" xfId="0" applyFont="1" applyFill="1" applyAlignment="1" quotePrefix="1">
      <alignment vertical="center"/>
    </xf>
    <xf numFmtId="0" fontId="51" fillId="0" borderId="0" xfId="0" applyFont="1" applyAlignment="1">
      <alignment/>
    </xf>
    <xf numFmtId="0" fontId="51" fillId="33" borderId="0" xfId="0" applyFont="1" applyFill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 horizontal="right"/>
    </xf>
    <xf numFmtId="0" fontId="55" fillId="34" borderId="10" xfId="0" applyFont="1" applyFill="1" applyBorder="1" applyAlignment="1">
      <alignment/>
    </xf>
    <xf numFmtId="0" fontId="28" fillId="33" borderId="11" xfId="0" applyFont="1" applyFill="1" applyBorder="1" applyAlignment="1">
      <alignment horizontal="left"/>
    </xf>
    <xf numFmtId="0" fontId="28" fillId="33" borderId="12" xfId="0" applyFont="1" applyFill="1" applyBorder="1" applyAlignment="1">
      <alignment horizontal="left"/>
    </xf>
    <xf numFmtId="0" fontId="28" fillId="33" borderId="13" xfId="0" applyFont="1" applyFill="1" applyBorder="1" applyAlignment="1">
      <alignment horizontal="right"/>
    </xf>
    <xf numFmtId="10" fontId="52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0" fontId="53" fillId="0" borderId="0" xfId="0" applyFont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11</xdr:col>
      <xdr:colOff>104775</xdr:colOff>
      <xdr:row>5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 flipV="1">
          <a:off x="28575" y="981075"/>
          <a:ext cx="8858250" cy="28575"/>
        </a:xfrm>
        <a:prstGeom prst="rect">
          <a:avLst/>
        </a:prstGeom>
        <a:solidFill>
          <a:srgbClr val="CFCFD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6666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666699"/>
              </a:solidFill>
              <a:latin typeface="TradeGothic"/>
              <a:ea typeface="TradeGothic"/>
              <a:cs typeface="TradeGothic"/>
            </a:rPr>
            <a:t>
</a:t>
          </a:r>
        </a:p>
      </xdr:txBody>
    </xdr:sp>
    <xdr:clientData/>
  </xdr:twoCellAnchor>
  <xdr:twoCellAnchor editAs="oneCell">
    <xdr:from>
      <xdr:col>8</xdr:col>
      <xdr:colOff>152400</xdr:colOff>
      <xdr:row>1</xdr:row>
      <xdr:rowOff>19050</xdr:rowOff>
    </xdr:from>
    <xdr:to>
      <xdr:col>11</xdr:col>
      <xdr:colOff>295275</xdr:colOff>
      <xdr:row>3</xdr:row>
      <xdr:rowOff>104775</xdr:rowOff>
    </xdr:to>
    <xdr:pic>
      <xdr:nvPicPr>
        <xdr:cNvPr id="2" name="Picture 2" descr="rhenus_logo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09550"/>
          <a:ext cx="2428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11</xdr:col>
      <xdr:colOff>104775</xdr:colOff>
      <xdr:row>5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 flipV="1">
          <a:off x="28575" y="981075"/>
          <a:ext cx="8458200" cy="28575"/>
        </a:xfrm>
        <a:prstGeom prst="rect">
          <a:avLst/>
        </a:prstGeom>
        <a:solidFill>
          <a:srgbClr val="CFCFD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6666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666699"/>
              </a:solidFill>
              <a:latin typeface="TradeGothic"/>
              <a:ea typeface="TradeGothic"/>
              <a:cs typeface="TradeGothic"/>
            </a:rPr>
            <a:t>
</a:t>
          </a:r>
        </a:p>
      </xdr:txBody>
    </xdr:sp>
    <xdr:clientData/>
  </xdr:twoCellAnchor>
  <xdr:twoCellAnchor editAs="oneCell">
    <xdr:from>
      <xdr:col>8</xdr:col>
      <xdr:colOff>152400</xdr:colOff>
      <xdr:row>1</xdr:row>
      <xdr:rowOff>19050</xdr:rowOff>
    </xdr:from>
    <xdr:to>
      <xdr:col>11</xdr:col>
      <xdr:colOff>295275</xdr:colOff>
      <xdr:row>3</xdr:row>
      <xdr:rowOff>104775</xdr:rowOff>
    </xdr:to>
    <xdr:pic>
      <xdr:nvPicPr>
        <xdr:cNvPr id="2" name="Picture 2" descr="rhenus_logo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09550"/>
          <a:ext cx="2428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8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7.4218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6"/>
    </row>
    <row r="2" spans="1:13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6"/>
    </row>
    <row r="3" spans="1:13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6"/>
    </row>
    <row r="4" spans="1:13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6"/>
    </row>
    <row r="5" spans="1:13" ht="15">
      <c r="A5" s="3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6"/>
    </row>
    <row r="6" spans="1:13" ht="18">
      <c r="A6" s="4"/>
      <c r="B6" s="4" t="s">
        <v>46</v>
      </c>
      <c r="C6" s="4" t="s">
        <v>46</v>
      </c>
      <c r="D6" s="4" t="s">
        <v>46</v>
      </c>
      <c r="E6" s="4" t="s">
        <v>46</v>
      </c>
      <c r="F6" s="4" t="s">
        <v>46</v>
      </c>
      <c r="G6" s="4" t="s">
        <v>46</v>
      </c>
      <c r="H6" s="4" t="s">
        <v>46</v>
      </c>
      <c r="I6" s="4" t="s">
        <v>46</v>
      </c>
      <c r="J6" s="4" t="s">
        <v>46</v>
      </c>
      <c r="K6" s="5" t="s">
        <v>46</v>
      </c>
      <c r="L6" s="17"/>
      <c r="M6" s="16"/>
    </row>
    <row r="7" spans="1:13" ht="15.75">
      <c r="A7" s="7" t="s">
        <v>67</v>
      </c>
      <c r="B7" s="8"/>
      <c r="C7" s="7"/>
      <c r="D7" s="7"/>
      <c r="E7" s="7"/>
      <c r="F7" s="7"/>
      <c r="G7" s="7"/>
      <c r="H7" s="7"/>
      <c r="I7" s="7"/>
      <c r="J7" s="7"/>
      <c r="K7" s="9"/>
      <c r="L7" s="8"/>
      <c r="M7" s="16"/>
    </row>
    <row r="8" spans="1:13" ht="15.75">
      <c r="A8" s="7" t="s">
        <v>2</v>
      </c>
      <c r="B8" s="8"/>
      <c r="C8" s="7"/>
      <c r="D8" s="7"/>
      <c r="E8" s="7"/>
      <c r="F8" s="7"/>
      <c r="G8" s="7"/>
      <c r="H8" s="7"/>
      <c r="I8" s="7"/>
      <c r="J8" s="7"/>
      <c r="K8" s="9"/>
      <c r="L8" s="8"/>
      <c r="M8" s="16"/>
    </row>
    <row r="9" spans="1:13" ht="15.75">
      <c r="A9" s="7" t="s">
        <v>4</v>
      </c>
      <c r="B9" s="8"/>
      <c r="C9" s="7"/>
      <c r="D9" s="7"/>
      <c r="E9" s="7"/>
      <c r="F9" s="7"/>
      <c r="G9" s="7"/>
      <c r="H9" s="7"/>
      <c r="I9" s="7"/>
      <c r="J9" s="7"/>
      <c r="K9" s="9"/>
      <c r="L9" s="8"/>
      <c r="M9" s="16"/>
    </row>
    <row r="10" spans="1:13" ht="15.75">
      <c r="A10" s="7" t="s">
        <v>1</v>
      </c>
      <c r="B10" s="8"/>
      <c r="C10" s="7"/>
      <c r="D10" s="7"/>
      <c r="E10" s="7"/>
      <c r="F10" s="7"/>
      <c r="G10" s="7"/>
      <c r="H10" s="7"/>
      <c r="I10" s="7"/>
      <c r="J10" s="7"/>
      <c r="K10" s="9"/>
      <c r="L10" s="8"/>
      <c r="M10" s="16"/>
    </row>
    <row r="11" spans="1:13" ht="15.75">
      <c r="A11" s="7"/>
      <c r="B11" s="8"/>
      <c r="C11" s="7"/>
      <c r="D11" s="7" t="s">
        <v>46</v>
      </c>
      <c r="E11" s="7"/>
      <c r="F11" s="7"/>
      <c r="G11" s="7"/>
      <c r="H11" s="7"/>
      <c r="I11" s="7"/>
      <c r="J11" s="7"/>
      <c r="K11" s="9"/>
      <c r="L11" s="8"/>
      <c r="M11" s="16"/>
    </row>
    <row r="13" spans="1:26" ht="15">
      <c r="A13" s="20" t="s">
        <v>5</v>
      </c>
      <c r="B13" s="20"/>
      <c r="C13" s="20"/>
      <c r="D13" s="20"/>
      <c r="E13" s="20"/>
      <c r="F13" s="20"/>
      <c r="G13" s="20"/>
      <c r="H13" s="20"/>
      <c r="I13" s="20"/>
      <c r="J13" s="20" t="s">
        <v>6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5">
      <c r="A14" s="20" t="s">
        <v>7</v>
      </c>
      <c r="B14" s="20"/>
      <c r="C14" s="20"/>
      <c r="D14" s="20"/>
      <c r="E14" s="20"/>
      <c r="F14" s="20"/>
      <c r="G14" s="20"/>
      <c r="H14" s="20"/>
      <c r="I14" s="20"/>
      <c r="J14" s="20" t="s">
        <v>8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">
      <c r="A15" s="20" t="s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">
      <c r="A16" s="20" t="s">
        <v>10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thickBot="1">
      <c r="A19" s="20" t="s">
        <v>11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.75" thickBot="1">
      <c r="A20" s="22" t="s">
        <v>12</v>
      </c>
      <c r="B20" s="22" t="s">
        <v>13</v>
      </c>
      <c r="C20" s="22" t="s">
        <v>14</v>
      </c>
      <c r="D20" s="22" t="s">
        <v>15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">
      <c r="A21" s="23" t="s">
        <v>16</v>
      </c>
      <c r="B21" s="24">
        <v>1</v>
      </c>
      <c r="C21" s="24" t="s">
        <v>17</v>
      </c>
      <c r="D21" s="25" t="s">
        <v>68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">
      <c r="A22" s="18" t="str">
        <f>"* 1m3 = 1Tonelada"</f>
        <v>* 1m3 = 1Tonelada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">
      <c r="A24" s="20" t="s">
        <v>18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">
      <c r="A25" s="18" t="s">
        <v>19</v>
      </c>
      <c r="B25" s="18"/>
      <c r="C25" s="18"/>
      <c r="D25" s="21" t="s">
        <v>69</v>
      </c>
      <c r="E25" s="18" t="s">
        <v>70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">
      <c r="A26" s="18" t="s">
        <v>20</v>
      </c>
      <c r="B26" s="18"/>
      <c r="C26" s="18"/>
      <c r="D26" s="21" t="s">
        <v>71</v>
      </c>
      <c r="E26" s="18" t="s">
        <v>21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">
      <c r="A27" s="18" t="s">
        <v>22</v>
      </c>
      <c r="B27" s="18"/>
      <c r="C27" s="18"/>
      <c r="D27" s="21" t="s">
        <v>72</v>
      </c>
      <c r="E27" s="18" t="s">
        <v>23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">
      <c r="A28" s="18" t="s">
        <v>24</v>
      </c>
      <c r="B28" s="18"/>
      <c r="C28" s="18"/>
      <c r="D28" s="21" t="s">
        <v>73</v>
      </c>
      <c r="E28" s="18" t="s">
        <v>25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">
      <c r="A29" s="18" t="s">
        <v>26</v>
      </c>
      <c r="B29" s="18"/>
      <c r="C29" s="18"/>
      <c r="D29" s="21" t="s">
        <v>74</v>
      </c>
      <c r="E29" s="18" t="s">
        <v>27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">
      <c r="A30" s="18" t="s">
        <v>28</v>
      </c>
      <c r="B30" s="18"/>
      <c r="C30" s="18"/>
      <c r="D30" s="26">
        <v>0.01</v>
      </c>
      <c r="E30" s="18" t="s">
        <v>29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">
      <c r="A31" s="18" t="s">
        <v>75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">
      <c r="A33" s="20" t="s">
        <v>30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">
      <c r="A34" s="18" t="str">
        <f>"DESPACHO ADUANAS"</f>
        <v>DESPACHO ADUANAS</v>
      </c>
      <c r="B34" s="18"/>
      <c r="C34" s="18"/>
      <c r="D34" s="21" t="s">
        <v>76</v>
      </c>
      <c r="E34" s="18" t="str">
        <f>" x Despacho"</f>
        <v> x Despacho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">
      <c r="A36" s="19" t="s">
        <v>31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">
      <c r="A37" s="18" t="str">
        <f>"Entrena(La rioja)-Barcelona 3000kg 5,7m3"</f>
        <v>Entrena(La rioja)-Barcelona 3000kg 5,7m3</v>
      </c>
      <c r="B37" s="18"/>
      <c r="C37" s="18"/>
      <c r="D37" s="21" t="s">
        <v>77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">
      <c r="A39" s="19" t="s">
        <v>32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">
      <c r="A40" s="18" t="str">
        <f>"Fumigacion: segun la normativa la madera ha de ir debidamente tratada"</f>
        <v>Fumigacion: segun la normativa la madera ha de ir debidamente tratada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">
      <c r="A41" s="18" t="str">
        <f>"No incluidas inspecciones ni certificado de origen, etc. En caso de"</f>
        <v>No incluidas inspecciones ni certificado de origen, etc. En caso de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">
      <c r="A42" s="18" t="str">
        <f>"ser requerido alguno de ellos consultar precios"</f>
        <v>ser requerido alguno de ellos consultar precios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">
      <c r="A44" s="19" t="s">
        <v>33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">
      <c r="A45" s="18" t="str">
        <f>"Alaitz Trapaga                     "</f>
        <v>Alaitz Trapaga                     </v>
      </c>
      <c r="B45" s="18"/>
      <c r="C45" s="18" t="str">
        <f>"Telf : 946045002      "</f>
        <v>Telf : 946045002      </v>
      </c>
      <c r="D45" s="18"/>
      <c r="E45" s="18" t="str">
        <f>"E-mail : Alaitz.Trapaga@es.rhenus.com                      "</f>
        <v>E-mail : Alaitz.Trapaga@es.rhenus.com                      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">
      <c r="A48" s="18" t="s">
        <v>34</v>
      </c>
      <c r="B48" s="18"/>
      <c r="C48" s="18" t="s">
        <v>35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">
      <c r="A49" s="18" t="s">
        <v>36</v>
      </c>
      <c r="B49" s="18"/>
      <c r="C49" s="18" t="s">
        <v>37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">
      <c r="A52" s="18" t="s">
        <v>38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">
      <c r="A53" s="18" t="s">
        <v>39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">
      <c r="A55" s="18" t="s">
        <v>40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">
      <c r="A58" s="18" t="s">
        <v>41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">
      <c r="A59" s="18" t="s">
        <v>3</v>
      </c>
      <c r="B59" s="18"/>
      <c r="C59" s="18" t="s">
        <v>42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">
      <c r="A60" s="18" t="s">
        <v>43</v>
      </c>
      <c r="B60" s="18"/>
      <c r="C60" s="18" t="s">
        <v>44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">
      <c r="A61" s="18" t="s">
        <v>45</v>
      </c>
      <c r="B61" s="18"/>
      <c r="C61" s="18" t="s">
        <v>44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13" ht="9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9.75" customHeight="1">
      <c r="A63" s="28" t="s">
        <v>78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18"/>
      <c r="M63" s="18"/>
    </row>
    <row r="64" spans="1:13" ht="9.75" customHeight="1">
      <c r="A64" s="29" t="str">
        <f>"La presente oferta incluye todos los conceptos de transporte y servicios a facturar en condiciones normales e inalterables ('all going well' y 'weather permitting'). Sin embargo no se incluyen "</f>
        <v>La presente oferta incluye todos los conceptos de transporte y servicios a facturar en condiciones normales e inalterables ('all going well' y 'weather permitting'). Sin embargo no se incluyen 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/>
      <c r="M64" s="30"/>
    </row>
    <row r="65" spans="1:13" ht="9.75" customHeight="1">
      <c r="A65" s="29" t="str">
        <f>"otros posibles gastos que eventual y adicionalmente pudieran producirse, tales como demoras, almacenajes, mensajerías, posicionados y revisiones, fumigaciones, legalizaciones por cámara "</f>
        <v>otros posibles gastos que eventual y adicionalmente pudieran producirse, tales como demoras, almacenajes, mensajerías, posicionados y revisiones, fumigaciones, legalizaciones por cámara 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/>
      <c r="M65" s="30"/>
    </row>
    <row r="66" spans="1:13" ht="9.75" customHeight="1">
      <c r="A66" s="31" t="str">
        <f>"o embajada, tramitación de certificados y licencias, equipos especiales (OT, FR, Reefer ... ) etc., que serían facturados adicionalmente. "</f>
        <v>o embajada, tramitación de certificados y licencias, equipos especiales (OT, FR, Reefer ... ) etc., que serían facturados adicionalmente. 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0"/>
      <c r="M66" s="30"/>
    </row>
    <row r="67" spans="1:13" ht="9.75" customHeight="1">
      <c r="A67" s="30" t="str">
        <f>"La utilización de nuestros servicios por su parte supone la aceptación de las ofertas en vigor ó en su defecto de las actualizaciones necesarias, así como de las condiciones mencionadas en "</f>
        <v>La utilización de nuestros servicios por su parte supone la aceptación de las ofertas en vigor ó en su defecto de las actualizaciones necesarias, así como de las condiciones mencionadas en 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9.75" customHeight="1">
      <c r="A68" s="29" t="str">
        <f>"este documento. Aquellos transportes que por su condición (extra medidas, mercancías IMO, Reefer etc.) estén sujetos a recargos se facturarán adicionalmente según tarifas vigentes. "</f>
        <v>este documento. Aquellos transportes que por su condición (extra medidas, mercancías IMO, Reefer etc.) estén sujetos a recargos se facturarán adicionalmente según tarifas vigentes. 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30"/>
    </row>
    <row r="69" spans="1:13" ht="9.75" customHeight="1">
      <c r="A69" s="29" t="str">
        <f>"Los fletes y recargos ofertados (Fuel, Seguridad, Peak Season) están basados en tarifas actuales y están sujetos a posibles revisiones y nuevos recargos determinados unilateralmente"</f>
        <v>Los fletes y recargos ofertados (Fuel, Seguridad, Peak Season) están basados en tarifas actuales y están sujetos a posibles revisiones y nuevos recargos determinados unilateralmente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/>
      <c r="M69" s="30"/>
    </row>
    <row r="70" spans="1:13" ht="9.75" customHeight="1">
      <c r="A70" s="29" t="str">
        <f>"por las compañías navieras durante periodo de validez. Recargos por 'riesgo de guerra' u otros aplicables, lo serán de forma inmediata a la entrada en vigor para cada tráfico, según los importes"</f>
        <v>por las compañías navieras durante periodo de validez. Recargos por 'riesgo de guerra' u otros aplicables, lo serán de forma inmediata a la entrada en vigor para cada tráfico, según los importes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/>
      <c r="M70" s="30"/>
    </row>
    <row r="71" spans="1:13" ht="9.75" customHeight="1">
      <c r="A71" s="31" t="str">
        <f>" determinados por los compañías navieras."</f>
        <v> determinados por los compañías navieras.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0"/>
      <c r="M71" s="30"/>
    </row>
    <row r="72" spans="1:13" ht="9.75" customHeight="1">
      <c r="A72" s="29" t="str">
        <f>"Los tiempos de tránsito mencionados entre los puertos de origen y los de destino son estimaciones basadas en los schedules de las compañías navieras, y por tanto sujetos a variaciones "</f>
        <v>Los tiempos de tránsito mencionados entre los puertos de origen y los de destino son estimaciones basadas en los schedules de las compañías navieras, y por tanto sujetos a variaciones 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/>
      <c r="M72" s="30"/>
    </row>
    <row r="73" spans="1:13" ht="9.75" customHeight="1">
      <c r="A73" s="29" t="str">
        <f>"imprevistas debidas al desarrollo del tráfico marítimo y del transporte internacional en los países de origen y destino"</f>
        <v>imprevistas debidas al desarrollo del tráfico marítimo y del transporte internacional en los países de origen y destino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2"/>
      <c r="M73" s="32"/>
    </row>
    <row r="74" spans="1:13" ht="9.75" customHeight="1">
      <c r="A74" s="31" t="str">
        <f>"Los fletes ofertados se entenderán referidos en general a mercancía no IMO (excepto en los casos en los que se especifique lo contrario en la propia oferta)."</f>
        <v>Los fletes ofertados se entenderán referidos en general a mercancía no IMO (excepto en los casos en los que se especifique lo contrario en la propia oferta).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</row>
    <row r="75" spans="1:13" ht="9.75" customHeight="1">
      <c r="A75" s="29" t="str">
        <f>"Tiempo libre para la carga y descarga incluido: 3 horas. Paralizaciones a partir de ese límite serán facturadas según tarifa oficial de transporte."</f>
        <v>Tiempo libre para la carga y descarga incluido: 3 horas. Paralizaciones a partir de ese límite serán facturadas según tarifa oficial de transporte.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/>
      <c r="M75" s="30"/>
    </row>
    <row r="76" spans="1:13" ht="9.75" customHeight="1">
      <c r="A76" s="29" t="str">
        <f>"Nuestra responsabilidad contractual no excederá en ningún caso de las limitaciones estipuladas en las normativas oficiales vigentes para el transporte marítimo en general y de acuerdo"</f>
        <v>Nuestra responsabilidad contractual no excederá en ningún caso de las limitaciones estipuladas en las normativas oficiales vigentes para el transporte marítimo en general y de acuerdo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/>
      <c r="M76" s="30"/>
    </row>
    <row r="77" spans="1:13" ht="9.75" customHeight="1">
      <c r="A77" s="29" t="str">
        <f>"con la legislación aplicable en el país que corresponda. Por ello recomendamos como complemento, el aseguramiento de las mercancías en condiciones ICC Clauses A según condiciones de "</f>
        <v>con la legislación aplicable en el país que corresponda. Por ello recomendamos como complemento, el aseguramiento de las mercancías en condiciones ICC Clauses A según condiciones de 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/>
      <c r="M77" s="30"/>
    </row>
    <row r="78" spans="1:13" ht="9.75" customHeight="1">
      <c r="A78" s="29" t="str">
        <f>"la presente oferta. En caso de no asegurar la mercancía rogamos nos lo indiquen por escrito."</f>
        <v>la presente oferta. En caso de no asegurar la mercancía rogamos nos lo indiquen por escrito.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/>
      <c r="M78" s="30"/>
    </row>
    <row r="79" spans="1:13" ht="9.75" customHeight="1">
      <c r="A79" s="29" t="str">
        <f>"La presente oferta no incluye arranceles, IVA, tasas oficiales y permisos especiales en los países de origen, tránsito y destino. Los fletes ofertados en  $ se facturarán con el contracambio,"</f>
        <v>La presente oferta no incluye arranceles, IVA, tasas oficiales y permisos especiales en los países de origen, tránsito y destino. Los fletes ofertados en  $ se facturarán con el contracambio,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/>
      <c r="M79" s="30"/>
    </row>
    <row r="80" spans="1:13" ht="9.75" customHeight="1">
      <c r="A80" s="31" t="str">
        <f>"más el 1% de quebranto bancario."</f>
        <v>más el 1% de quebranto bancario.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0"/>
      <c r="M80" s="30"/>
    </row>
    <row r="81" spans="1:13" ht="9.75" customHeight="1">
      <c r="A81" s="29" t="str">
        <f>"Las partes quedan sometidas a las condiciones generales de Rhenus Logistics, S.A.U. inscritas en el Registro de Bienes Muebles del Registros Mercantil de Barcelona a 26/02/03, con "</f>
        <v>Las partes quedan sometidas a las condiciones generales de Rhenus Logistics, S.A.U. inscritas en el Registro de Bienes Muebles del Registros Mercantil de Barcelona a 26/02/03, con 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/>
      <c r="M81" s="30"/>
    </row>
    <row r="82" spans="1:13" ht="9.75" customHeight="1">
      <c r="A82" s="31" t="str">
        <f>"Nº predisponente 25 y subúmero 1."</f>
        <v>Nº predisponente 25 y subúmero 1.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0"/>
      <c r="M82" s="30"/>
    </row>
    <row r="83" ht="9.75" customHeight="1"/>
  </sheetData>
  <sheetProtection password="D970" sheet="1" objects="1"/>
  <mergeCells count="6">
    <mergeCell ref="A63:K63"/>
    <mergeCell ref="A66:K66"/>
    <mergeCell ref="A71:K71"/>
    <mergeCell ref="A74:M74"/>
    <mergeCell ref="A80:K80"/>
    <mergeCell ref="A82:K82"/>
  </mergeCells>
  <printOptions/>
  <pageMargins left="0.393700787401575" right="0.393700787401575" top="0.393700787401575" bottom="0.393700787401575" header="0" footer="0"/>
  <pageSetup fitToHeight="2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5"/>
  <sheetData>
    <row r="1" spans="1:12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3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">
      <c r="A6" s="4"/>
      <c r="B6" s="4" t="s">
        <v>46</v>
      </c>
      <c r="C6" s="4" t="s">
        <v>46</v>
      </c>
      <c r="D6" s="4" t="s">
        <v>46</v>
      </c>
      <c r="E6" s="4" t="s">
        <v>46</v>
      </c>
      <c r="F6" s="4" t="s">
        <v>46</v>
      </c>
      <c r="G6" s="4" t="s">
        <v>46</v>
      </c>
      <c r="H6" s="4" t="s">
        <v>46</v>
      </c>
      <c r="I6" s="4" t="s">
        <v>46</v>
      </c>
      <c r="J6" s="4" t="s">
        <v>46</v>
      </c>
      <c r="K6" s="5" t="s">
        <v>46</v>
      </c>
      <c r="L6" s="6"/>
    </row>
    <row r="7" spans="1:12" ht="15.75">
      <c r="A7" s="7" t="s">
        <v>67</v>
      </c>
      <c r="B7" s="8"/>
      <c r="C7" s="7"/>
      <c r="D7" s="7"/>
      <c r="E7" s="7"/>
      <c r="F7" s="7"/>
      <c r="G7" s="7"/>
      <c r="H7" s="7"/>
      <c r="I7" s="7"/>
      <c r="J7" s="7"/>
      <c r="K7" s="9"/>
      <c r="L7" s="8"/>
    </row>
    <row r="8" spans="1:12" ht="15.75">
      <c r="A8" s="7" t="s">
        <v>2</v>
      </c>
      <c r="B8" s="8"/>
      <c r="C8" s="7"/>
      <c r="D8" s="7"/>
      <c r="E8" s="7"/>
      <c r="F8" s="7"/>
      <c r="G8" s="7"/>
      <c r="H8" s="7"/>
      <c r="I8" s="7"/>
      <c r="J8" s="7"/>
      <c r="K8" s="9"/>
      <c r="L8" s="8"/>
    </row>
    <row r="9" spans="1:12" ht="15.75">
      <c r="A9" s="7" t="s">
        <v>4</v>
      </c>
      <c r="B9" s="8"/>
      <c r="C9" s="7"/>
      <c r="D9" s="7"/>
      <c r="E9" s="7"/>
      <c r="F9" s="7"/>
      <c r="G9" s="7"/>
      <c r="H9" s="7"/>
      <c r="I9" s="7"/>
      <c r="J9" s="7"/>
      <c r="K9" s="9"/>
      <c r="L9" s="8"/>
    </row>
    <row r="10" spans="1:12" ht="15.75">
      <c r="A10" s="7" t="s">
        <v>1</v>
      </c>
      <c r="B10" s="8"/>
      <c r="C10" s="7"/>
      <c r="D10" s="7"/>
      <c r="E10" s="7"/>
      <c r="F10" s="7"/>
      <c r="G10" s="7"/>
      <c r="H10" s="7"/>
      <c r="I10" s="7"/>
      <c r="J10" s="7"/>
      <c r="K10" s="9"/>
      <c r="L10" s="8"/>
    </row>
    <row r="11" spans="1:12" ht="15.75">
      <c r="A11" s="7"/>
      <c r="B11" s="8"/>
      <c r="C11" s="7"/>
      <c r="D11" s="7" t="s">
        <v>46</v>
      </c>
      <c r="E11" s="7"/>
      <c r="F11" s="7"/>
      <c r="G11" s="7"/>
      <c r="H11" s="7"/>
      <c r="I11" s="7"/>
      <c r="J11" s="7"/>
      <c r="K11" s="9"/>
      <c r="L11" s="8"/>
    </row>
    <row r="12" spans="1:12" ht="15">
      <c r="A12" s="2" t="s">
        <v>46</v>
      </c>
      <c r="B12" s="2"/>
      <c r="C12" s="2" t="s">
        <v>46</v>
      </c>
      <c r="D12" s="2" t="s">
        <v>46</v>
      </c>
      <c r="E12" s="2" t="s">
        <v>46</v>
      </c>
      <c r="F12" s="2" t="s">
        <v>46</v>
      </c>
      <c r="G12" s="2" t="s">
        <v>46</v>
      </c>
      <c r="H12" s="2" t="s">
        <v>46</v>
      </c>
      <c r="I12" s="2" t="s">
        <v>46</v>
      </c>
      <c r="J12" s="2" t="s">
        <v>46</v>
      </c>
      <c r="K12" s="10"/>
      <c r="L12" s="2"/>
    </row>
    <row r="13" spans="1:12" ht="18">
      <c r="A13" s="11" t="s">
        <v>47</v>
      </c>
      <c r="B13" s="2"/>
      <c r="C13" s="2"/>
      <c r="D13" s="2"/>
      <c r="E13" s="2"/>
      <c r="F13" s="2"/>
      <c r="G13" s="2"/>
      <c r="H13" s="2"/>
      <c r="I13" s="2"/>
      <c r="J13" s="2"/>
      <c r="K13" s="10"/>
      <c r="L13" s="2"/>
    </row>
    <row r="14" ht="15">
      <c r="A14" s="2"/>
    </row>
    <row r="15" ht="15">
      <c r="A15" s="2"/>
    </row>
    <row r="16" ht="15">
      <c r="A16" s="12"/>
    </row>
    <row r="17" ht="15">
      <c r="A17" s="2"/>
    </row>
    <row r="18" ht="15">
      <c r="A18" s="2" t="s">
        <v>48</v>
      </c>
    </row>
    <row r="19" ht="15">
      <c r="A19" s="2" t="s">
        <v>49</v>
      </c>
    </row>
    <row r="20" ht="15">
      <c r="A20" s="2" t="s">
        <v>50</v>
      </c>
    </row>
    <row r="21" ht="15">
      <c r="A21" s="13"/>
    </row>
    <row r="22" ht="15">
      <c r="A22" s="2" t="s">
        <v>51</v>
      </c>
    </row>
    <row r="23" ht="15">
      <c r="A23" s="13"/>
    </row>
    <row r="24" ht="15">
      <c r="A24" s="2" t="s">
        <v>52</v>
      </c>
    </row>
    <row r="25" ht="15">
      <c r="A25" s="13" t="s">
        <v>53</v>
      </c>
    </row>
    <row r="26" ht="15">
      <c r="A26" s="2" t="s">
        <v>54</v>
      </c>
    </row>
    <row r="27" ht="15">
      <c r="A27" s="13"/>
    </row>
    <row r="28" ht="15">
      <c r="A28" s="13"/>
    </row>
    <row r="29" ht="15">
      <c r="A29" s="2" t="s">
        <v>55</v>
      </c>
    </row>
    <row r="30" ht="15">
      <c r="A30" s="2" t="s">
        <v>56</v>
      </c>
    </row>
    <row r="31" ht="15">
      <c r="A31" s="2"/>
    </row>
    <row r="32" ht="15">
      <c r="A32" s="2" t="s">
        <v>57</v>
      </c>
    </row>
    <row r="33" ht="15">
      <c r="A33" s="14"/>
    </row>
    <row r="34" ht="15">
      <c r="A34" s="14"/>
    </row>
    <row r="35" ht="15">
      <c r="A35" s="2" t="s">
        <v>58</v>
      </c>
    </row>
    <row r="36" ht="15">
      <c r="A36" s="2" t="s">
        <v>59</v>
      </c>
    </row>
    <row r="37" ht="15">
      <c r="A37" s="2" t="s">
        <v>60</v>
      </c>
    </row>
    <row r="38" ht="15">
      <c r="A38" s="13"/>
    </row>
    <row r="39" ht="15">
      <c r="A39" s="13"/>
    </row>
    <row r="40" ht="15">
      <c r="A40" s="12" t="s">
        <v>61</v>
      </c>
    </row>
    <row r="41" ht="15">
      <c r="A41" s="2"/>
    </row>
    <row r="42" ht="15">
      <c r="A42" s="2"/>
    </row>
    <row r="43" ht="15">
      <c r="A43" s="2" t="s">
        <v>62</v>
      </c>
    </row>
    <row r="44" ht="15">
      <c r="A44" s="15" t="str">
        <f>" Nombre, apellidos y fotocopia del Documento Nacional de Identidad."</f>
        <v> Nombre, apellidos y fotocopia del Documento Nacional de Identidad.</v>
      </c>
    </row>
    <row r="45" ht="15">
      <c r="A45" s="15" t="str">
        <f>" Petición en la que se concreta la solicitud."</f>
        <v> Petición en la que se concreta la solicitud.</v>
      </c>
    </row>
    <row r="46" ht="15">
      <c r="A46" s="15" t="str">
        <f>" Domicilio a efectos de notificaciones."</f>
        <v> Domicilio a efectos de notificaciones.</v>
      </c>
    </row>
    <row r="47" ht="15">
      <c r="A47" s="13"/>
    </row>
    <row r="48" ht="15">
      <c r="A48" s="13"/>
    </row>
    <row r="49" ht="15">
      <c r="A49" s="2" t="s">
        <v>63</v>
      </c>
    </row>
    <row r="50" ht="15">
      <c r="A50" s="2" t="s">
        <v>64</v>
      </c>
    </row>
    <row r="51" ht="15">
      <c r="A51" s="13"/>
    </row>
    <row r="52" ht="15">
      <c r="A52" s="13"/>
    </row>
    <row r="53" ht="15">
      <c r="A53" s="2"/>
    </row>
    <row r="54" ht="15">
      <c r="A54" s="2"/>
    </row>
    <row r="55" ht="15">
      <c r="A55" s="2" t="s">
        <v>65</v>
      </c>
    </row>
    <row r="56" ht="15">
      <c r="A56" s="2" t="s">
        <v>66</v>
      </c>
    </row>
  </sheetData>
  <sheetProtection password="D970" sheet="1" objects="1"/>
  <printOptions/>
  <pageMargins left="0.693700787401575" right="0.193700787401575" top="0.393700787401575" bottom="0.393700787401575" header="0" footer="0"/>
  <pageSetup fitToHeight="0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servicedesk</cp:lastModifiedBy>
  <dcterms:created xsi:type="dcterms:W3CDTF">2013-02-06T13:36:10Z</dcterms:created>
  <dcterms:modified xsi:type="dcterms:W3CDTF">2013-02-06T13:36:10Z</dcterms:modified>
  <cp:category/>
  <cp:version/>
  <cp:contentType/>
  <cp:contentStatus/>
</cp:coreProperties>
</file>